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47498424-3E89-4695-B8E4-DFB82CACE87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<sst xmlns="http://schemas.openxmlformats.org/spreadsheetml/2006/main" count="34" uniqueCount="34">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</sst>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35</xdr:row>
      <xdr:rowOff>85725</xdr:rowOff>
    </xdr:from>
    <xdr:to>
      <xdr:col>5</xdr:col>
      <xdr:colOff>714375</xdr:colOff>
      <xdr:row>37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B68923D-1B7F-45B9-A794-AFCD7F1576DC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39</xdr:row>
      <xdr:rowOff>7620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9142369-F367-4C98-8D2D-8D4BAA2CEB36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37</xdr:row>
      <xdr:rowOff>7620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C75035DB-ED6D-4AEC-91B4-51C2AAE6DAE9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H303"/>
  <sheetViews>
    <sheetView tabSelected="1" topLeftCell="A25" workbookViewId="0">
      <selection sqref="A1:G40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77734375" style="13" customWidth="1"/>
    <col min="8" max="16384" width="11.5546875" style="13"/>
  </cols>
  <sheetData>
    <row r="1" spans="2:7" ht="12" thickBot="1" x14ac:dyDescent="0.25"/>
    <row r="2" spans="2:7" ht="12" x14ac:dyDescent="0.2">
      <c r="B2" s="20" t="s">
        <v>30</v>
      </c>
      <c r="C2" s="21"/>
      <c r="D2" s="21"/>
      <c r="E2" s="21"/>
      <c r="F2" s="21"/>
      <c r="G2" s="22"/>
    </row>
    <row r="3" spans="2:7" ht="12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11558558.91</v>
      </c>
      <c r="D8" s="7">
        <f>SUM(D10,D19)</f>
        <v>9090081.0200000014</v>
      </c>
      <c r="E8" s="7">
        <f>SUM(E10,E19)</f>
        <v>9020922.8800000008</v>
      </c>
      <c r="F8" s="7">
        <f>C8+D8-E8</f>
        <v>11627717.049999999</v>
      </c>
      <c r="G8" s="7">
        <f>F8-C8</f>
        <v>69158.139999998733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2764805.04</v>
      </c>
      <c r="D10" s="7">
        <f>SUM(D11:D17)</f>
        <v>8348281.8800000008</v>
      </c>
      <c r="E10" s="7">
        <f>SUM(E11:E17)</f>
        <v>8831272.8800000008</v>
      </c>
      <c r="F10" s="7">
        <f t="shared" ref="F10:F17" si="0">C10+D10-E10</f>
        <v>2281814.040000001</v>
      </c>
      <c r="G10" s="7">
        <f t="shared" ref="G10:G17" si="1">F10-C10</f>
        <v>-482990.99999999907</v>
      </c>
    </row>
    <row r="11" spans="2:7" x14ac:dyDescent="0.2">
      <c r="B11" s="3" t="s">
        <v>6</v>
      </c>
      <c r="C11" s="8">
        <v>947316.67</v>
      </c>
      <c r="D11" s="8">
        <v>3957446.77</v>
      </c>
      <c r="E11" s="8">
        <v>4805684.6500000004</v>
      </c>
      <c r="F11" s="12">
        <f t="shared" si="0"/>
        <v>99078.790000000037</v>
      </c>
      <c r="G11" s="12">
        <f t="shared" si="1"/>
        <v>-848237.88</v>
      </c>
    </row>
    <row r="12" spans="2:7" x14ac:dyDescent="0.2">
      <c r="B12" s="3" t="s">
        <v>7</v>
      </c>
      <c r="C12" s="8">
        <v>1804468.03</v>
      </c>
      <c r="D12" s="8">
        <v>4390835.1100000003</v>
      </c>
      <c r="E12" s="8">
        <v>4025588.23</v>
      </c>
      <c r="F12" s="12">
        <f t="shared" si="0"/>
        <v>2169714.9100000006</v>
      </c>
      <c r="G12" s="12">
        <f t="shared" si="1"/>
        <v>365246.88000000059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13020.34</v>
      </c>
      <c r="D15" s="8">
        <v>0</v>
      </c>
      <c r="E15" s="8">
        <v>0</v>
      </c>
      <c r="F15" s="12">
        <f t="shared" si="0"/>
        <v>13020.34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8793753.870000001</v>
      </c>
      <c r="D19" s="7">
        <f>SUM(D20:D28)</f>
        <v>741799.14</v>
      </c>
      <c r="E19" s="7">
        <f>SUM(E20:E28)</f>
        <v>189650</v>
      </c>
      <c r="F19" s="7">
        <f t="shared" ref="F19:F28" si="2">C19+D19-E19</f>
        <v>9345903.0100000016</v>
      </c>
      <c r="G19" s="7">
        <f t="shared" ref="G19:G28" si="3">F19-C19</f>
        <v>552149.1400000006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8299648.5499999998</v>
      </c>
      <c r="D22" s="8">
        <v>379300</v>
      </c>
      <c r="E22" s="8">
        <v>189650</v>
      </c>
      <c r="F22" s="12">
        <f t="shared" si="2"/>
        <v>8489298.5500000007</v>
      </c>
      <c r="G22" s="12">
        <f t="shared" si="3"/>
        <v>189650.00000000093</v>
      </c>
    </row>
    <row r="23" spans="1:7" x14ac:dyDescent="0.2">
      <c r="B23" s="3" t="s">
        <v>18</v>
      </c>
      <c r="C23" s="8">
        <v>491675.36</v>
      </c>
      <c r="D23" s="8">
        <v>362499.14</v>
      </c>
      <c r="E23" s="8">
        <v>0</v>
      </c>
      <c r="F23" s="12">
        <f t="shared" si="2"/>
        <v>854174.5</v>
      </c>
      <c r="G23" s="12">
        <f t="shared" si="3"/>
        <v>362499.14</v>
      </c>
    </row>
    <row r="24" spans="1:7" x14ac:dyDescent="0.2">
      <c r="B24" s="3" t="s">
        <v>19</v>
      </c>
      <c r="C24" s="8">
        <v>2429.96</v>
      </c>
      <c r="D24" s="8">
        <v>0</v>
      </c>
      <c r="E24" s="8">
        <v>0</v>
      </c>
      <c r="F24" s="12">
        <f t="shared" si="2"/>
        <v>2429.96</v>
      </c>
      <c r="G24" s="12">
        <f t="shared" si="3"/>
        <v>0</v>
      </c>
    </row>
    <row r="25" spans="1:7" ht="22.8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3.2" x14ac:dyDescent="0.2">
      <c r="B32" s="17"/>
    </row>
    <row r="33" spans="2:8" s="18" customFormat="1" ht="14.4" x14ac:dyDescent="0.3">
      <c r="B33" s="31"/>
      <c r="C33" s="31"/>
      <c r="D33" s="31"/>
      <c r="E33" s="31"/>
      <c r="F33" s="31"/>
      <c r="G33" s="31"/>
      <c r="H33" s="31"/>
    </row>
    <row r="34" spans="2:8" s="18" customFormat="1" ht="14.4" x14ac:dyDescent="0.3">
      <c r="B34" s="31" t="s">
        <v>32</v>
      </c>
      <c r="C34" s="31"/>
      <c r="D34" s="31"/>
      <c r="E34" s="31" t="s">
        <v>33</v>
      </c>
      <c r="F34" s="31"/>
      <c r="G34" s="31"/>
      <c r="H34" s="31"/>
    </row>
    <row r="35" spans="2:8" s="18" customFormat="1" ht="14.4" x14ac:dyDescent="0.3">
      <c r="B35" s="31"/>
      <c r="C35" s="31"/>
      <c r="D35" s="31"/>
      <c r="E35" s="31"/>
      <c r="F35" s="31"/>
      <c r="G35" s="31"/>
      <c r="H35" s="31"/>
    </row>
    <row r="36" spans="2:8" s="18" customFormat="1" ht="14.4" x14ac:dyDescent="0.3">
      <c r="B36" s="31"/>
      <c r="C36" s="31"/>
      <c r="D36" s="31"/>
      <c r="E36" s="31"/>
      <c r="F36" s="31"/>
      <c r="G36" s="31"/>
      <c r="H36" s="31"/>
    </row>
    <row r="37" spans="2:8" s="18" customFormat="1" ht="14.4" x14ac:dyDescent="0.3">
      <c r="B37" s="31"/>
      <c r="C37" s="31"/>
      <c r="D37" s="31"/>
      <c r="E37" s="31"/>
      <c r="F37" s="31"/>
      <c r="G37" s="31"/>
      <c r="H37" s="31"/>
    </row>
    <row r="38" spans="2:8" s="18" customFormat="1" ht="14.4" x14ac:dyDescent="0.3">
      <c r="B38" s="31"/>
      <c r="C38" s="31"/>
      <c r="D38" s="31"/>
      <c r="E38" s="31"/>
      <c r="F38" s="31"/>
      <c r="G38" s="31"/>
      <c r="H38" s="31"/>
    </row>
    <row r="39" spans="2:8" s="18" customFormat="1" ht="14.4" x14ac:dyDescent="0.3">
      <c r="B39" s="31"/>
      <c r="C39" s="31"/>
      <c r="D39" s="31"/>
      <c r="E39" s="31"/>
      <c r="F39" s="31"/>
      <c r="G39" s="31"/>
      <c r="H39" s="31"/>
    </row>
    <row r="40" spans="2:8" s="18" customFormat="1" ht="14.4" x14ac:dyDescent="0.3">
      <c r="B40" s="31"/>
      <c r="C40" s="31"/>
      <c r="D40" s="31"/>
      <c r="E40" s="31"/>
      <c r="F40" s="31"/>
      <c r="G40" s="31"/>
      <c r="H40" s="31"/>
    </row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2025-02-20T01:19:00Z</cp:lastPrinted>
  <dcterms:created xsi:type="dcterms:W3CDTF">2019-12-03T19:14:48Z</dcterms:created>
  <dcterms:modified xsi:type="dcterms:W3CDTF">2025-02-20T01:19:20Z</dcterms:modified>
</cp:coreProperties>
</file>